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E19F96C9-102F-49D9-B8E7-2B4085C16383}" xr6:coauthVersionLast="47" xr6:coauthVersionMax="47" xr10:uidLastSave="{00000000-0000-0000-0000-000000000000}"/>
  <bookViews>
    <workbookView xWindow="15690" yWindow="1740" windowWidth="29925" windowHeight="22455" xr2:uid="{00000000-000D-0000-FFFF-FFFF00000000}"/>
  </bookViews>
  <sheets>
    <sheet name="Drug Control Table - Final"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2" l="1"/>
  <c r="F38" i="12"/>
  <c r="G38" i="12"/>
  <c r="E44" i="12"/>
  <c r="F44" i="12"/>
  <c r="G44" i="12"/>
  <c r="G81" i="12" l="1"/>
  <c r="F81" i="12"/>
  <c r="E81" i="12"/>
  <c r="G76" i="12"/>
  <c r="F76" i="12"/>
  <c r="E76" i="12"/>
  <c r="E72" i="12"/>
  <c r="G72" i="12"/>
  <c r="F72" i="12"/>
  <c r="G68" i="12"/>
  <c r="F68" i="12"/>
  <c r="E68" i="12"/>
  <c r="G63" i="12"/>
  <c r="F63" i="12"/>
  <c r="E63" i="12"/>
  <c r="G56" i="12"/>
  <c r="F56" i="12"/>
  <c r="E56" i="12"/>
  <c r="G30" i="12"/>
  <c r="F30" i="12"/>
  <c r="E30" i="12"/>
  <c r="G16" i="12"/>
  <c r="F16" i="12"/>
  <c r="E16" i="12"/>
  <c r="G10" i="12"/>
  <c r="F10" i="12"/>
  <c r="E10" i="12"/>
  <c r="G85" i="12" l="1"/>
  <c r="E85" i="12"/>
  <c r="F85" i="12"/>
</calcChain>
</file>

<file path=xl/sharedStrings.xml><?xml version="1.0" encoding="utf-8"?>
<sst xmlns="http://schemas.openxmlformats.org/spreadsheetml/2006/main" count="173" uniqueCount="93">
  <si>
    <t>Department/Agency</t>
  </si>
  <si>
    <t>Department of Agriculture:</t>
  </si>
  <si>
    <t xml:space="preserve"> </t>
  </si>
  <si>
    <t>U.S. Forest Service.......................................................................................................................</t>
  </si>
  <si>
    <t>Office of Rural Development.......................................................................................................................</t>
  </si>
  <si>
    <t xml:space="preserve">Total USDA................................................................................................................................ </t>
  </si>
  <si>
    <t xml:space="preserve">Court Services and Offender Supervision Agency for D.C. ....................................................... </t>
  </si>
  <si>
    <t>Department of Defense:</t>
  </si>
  <si>
    <t>Defense Security  Cooperation Agency………………………………………………………......................</t>
  </si>
  <si>
    <t xml:space="preserve">Defense Health Program............................................................................................................. </t>
  </si>
  <si>
    <t xml:space="preserve">Total DOD................................................................................................................................ </t>
  </si>
  <si>
    <t>Department of Education:</t>
  </si>
  <si>
    <t xml:space="preserve">     Office of Elementary and Secondary Education........................................................................</t>
  </si>
  <si>
    <t>Department of Health and Human Services:</t>
  </si>
  <si>
    <t xml:space="preserve">Administration for Children and Families...................................................................................  </t>
  </si>
  <si>
    <t xml:space="preserve">Health Resources and Services Administration.......................................................................... </t>
  </si>
  <si>
    <t xml:space="preserve">Indian Health Service...................................................................................................................  </t>
  </si>
  <si>
    <t xml:space="preserve">Total HHS.................................................................................................................................  </t>
  </si>
  <si>
    <r>
      <t>Department of Homeland Security</t>
    </r>
    <r>
      <rPr>
        <b/>
        <sz val="8"/>
        <color theme="1"/>
        <rFont val="Calibri"/>
        <family val="2"/>
        <scheme val="minor"/>
      </rPr>
      <t>:</t>
    </r>
  </si>
  <si>
    <t xml:space="preserve">Customs and Border Protection...................................................................................................  </t>
  </si>
  <si>
    <t>Federal Emergency Management Agency...................................................................................</t>
  </si>
  <si>
    <t>Federal Law Enforcement Training Center..................................................................................</t>
  </si>
  <si>
    <t>Immigration and Customs Enforcement......................................................................................</t>
  </si>
  <si>
    <t>U.S. Coast Guard..........................................................................................................................</t>
  </si>
  <si>
    <t xml:space="preserve">Total DHS.................................................................................................................................  </t>
  </si>
  <si>
    <t>Department of Housing and Urban Development:</t>
  </si>
  <si>
    <t>Department of the Interior:</t>
  </si>
  <si>
    <t xml:space="preserve">Bureau of Indian Affairs...............................................................................................................  </t>
  </si>
  <si>
    <t xml:space="preserve">Bureau of Land Management...................................................................................................... </t>
  </si>
  <si>
    <t xml:space="preserve">National Park Service................................................................................................................... </t>
  </si>
  <si>
    <t xml:space="preserve">Total DOI.................................................................................................................................  </t>
  </si>
  <si>
    <t>Department of Justice:</t>
  </si>
  <si>
    <t>Bureau of Prisons........................................................................................................................</t>
  </si>
  <si>
    <t xml:space="preserve">Criminal Division.......................................................................................................................... </t>
  </si>
  <si>
    <t xml:space="preserve">Office of Justice Programs..........................................................................................................  </t>
  </si>
  <si>
    <t xml:space="preserve">U.S. Attorneys.............................................................................................................................. </t>
  </si>
  <si>
    <t>United States Marshals Service...................................................................................................</t>
  </si>
  <si>
    <t xml:space="preserve">Total DOJ.................................................................................................................................  </t>
  </si>
  <si>
    <t>Department of Labor:</t>
  </si>
  <si>
    <t xml:space="preserve">Employment and Training Administration.................................................................................. </t>
  </si>
  <si>
    <t>Office of National Drug Control Policy:</t>
  </si>
  <si>
    <t>Operations..................................................................................................................................</t>
  </si>
  <si>
    <t xml:space="preserve">Total ONDCP...........................................................................................................................  </t>
  </si>
  <si>
    <t xml:space="preserve">Total DOS................................................................................................................................ </t>
  </si>
  <si>
    <t>Department of the Transportation:</t>
  </si>
  <si>
    <t xml:space="preserve">Federal Aviation Administration.................................................................................................. </t>
  </si>
  <si>
    <t xml:space="preserve">National Highway Traffic Safety Administration......................................................................... </t>
  </si>
  <si>
    <t>Department of the Treasury:</t>
  </si>
  <si>
    <t xml:space="preserve">Internal Revenue Service................................................................................................................................ </t>
  </si>
  <si>
    <t>Department of Veterans Affairs:</t>
  </si>
  <si>
    <t>Veterans Health Administration..................................................................................................</t>
  </si>
  <si>
    <t xml:space="preserve">Total DOL.................................................................................................................................  </t>
  </si>
  <si>
    <t>Office of Workers' Compensation Programs.................................................................................. </t>
  </si>
  <si>
    <t>Science and Technology Directorate......................................................................................</t>
  </si>
  <si>
    <t xml:space="preserve">Centers for Disease Control and Prevention...............................................................................  </t>
  </si>
  <si>
    <t>Food and Drug Administration………………...............................................................................</t>
  </si>
  <si>
    <t>Drug Enforcement Administration…………………...............................................................</t>
  </si>
  <si>
    <t>Federal Bureau of Investigation………………...........................................................................</t>
  </si>
  <si>
    <t xml:space="preserve">Financial Crimes Enforcement Network................................................................................................................................ </t>
  </si>
  <si>
    <t xml:space="preserve">Office of Foreign Assets Control................................................................................................................................ </t>
  </si>
  <si>
    <t xml:space="preserve">Total Treasury................................................................................................................................. </t>
  </si>
  <si>
    <t xml:space="preserve">Total Transportation................................................................................................................................. </t>
  </si>
  <si>
    <t>High Intensity Drug Trafficking Areas Program........................................................................</t>
  </si>
  <si>
    <t>Other Federal Drug Control Programs........................................................................................</t>
  </si>
  <si>
    <t xml:space="preserve">Assets Forfeiture Program................................................................................................................. </t>
  </si>
  <si>
    <t xml:space="preserve">AmeriCorps………………………………………………………......................................................... </t>
  </si>
  <si>
    <t xml:space="preserve">US Postal Inspection Service……………………………........................................................ </t>
  </si>
  <si>
    <t>Department of State:</t>
  </si>
  <si>
    <t>United States Agency for International Development................................................................</t>
  </si>
  <si>
    <r>
      <t xml:space="preserve">Drug Control Funding
FY 2022 - FY 2024
</t>
    </r>
    <r>
      <rPr>
        <sz val="8"/>
        <color theme="1"/>
        <rFont val="Calibri"/>
        <family val="2"/>
        <scheme val="minor"/>
      </rPr>
      <t>(dollars in millions)</t>
    </r>
  </si>
  <si>
    <t xml:space="preserve">Employment Benefits Security Administration.................................................................................. </t>
  </si>
  <si>
    <t xml:space="preserve">Office of Disability Employment.................................................................................. </t>
  </si>
  <si>
    <t xml:space="preserve">Office of Inspector General.............................................................................................. </t>
  </si>
  <si>
    <t xml:space="preserve">Federal Judiciary:........................................................................................................................... </t>
  </si>
  <si>
    <t>Drug Interdiction and  Counterdrug Activities  (incl. OPTEMPO)...................</t>
  </si>
  <si>
    <t>FY 2022
Final</t>
  </si>
  <si>
    <t>FY 2023
Enacted</t>
  </si>
  <si>
    <t>FY 2024 President’s Budget</t>
  </si>
  <si>
    <t xml:space="preserve">Appalachian Regional Commission………………………………………………………......................................................... </t>
  </si>
  <si>
    <r>
      <t>1</t>
    </r>
    <r>
      <rPr>
        <sz val="6"/>
        <color theme="1"/>
        <rFont val="Calibri"/>
        <family val="2"/>
        <scheme val="minor"/>
      </rPr>
      <t xml:space="preserve"> The CMS budget reflects only Medicare and Medicaid current law benefit costs as estimated by the CMS Office of the Actuary.</t>
    </r>
  </si>
  <si>
    <r>
      <t>Centers for Medicare and Medicaid Services</t>
    </r>
    <r>
      <rPr>
        <vertAlign val="superscript"/>
        <sz val="8"/>
        <color theme="1"/>
        <rFont val="Calibri"/>
        <family val="2"/>
        <scheme val="minor"/>
      </rPr>
      <t>1</t>
    </r>
    <r>
      <rPr>
        <sz val="8"/>
        <color theme="1"/>
        <rFont val="Calibri"/>
        <family val="2"/>
        <scheme val="minor"/>
      </rPr>
      <t>............................................................................</t>
    </r>
  </si>
  <si>
    <r>
      <t xml:space="preserve">Total Federal Drug Budget </t>
    </r>
    <r>
      <rPr>
        <vertAlign val="superscript"/>
        <sz val="8"/>
        <color theme="1"/>
        <rFont val="Calibri"/>
        <family val="2"/>
        <scheme val="minor"/>
      </rPr>
      <t>6</t>
    </r>
    <r>
      <rPr>
        <sz val="8"/>
        <color theme="1"/>
        <rFont val="Calibri"/>
        <family val="2"/>
        <scheme val="minor"/>
      </rPr>
      <t>...........................................................................................................</t>
    </r>
  </si>
  <si>
    <r>
      <t xml:space="preserve">National Institute on Alcohol Effects and Alcohol-Associated Disorders </t>
    </r>
    <r>
      <rPr>
        <vertAlign val="superscript"/>
        <sz val="8"/>
        <rFont val="Calibri"/>
        <family val="2"/>
        <scheme val="minor"/>
      </rPr>
      <t>2,3</t>
    </r>
    <r>
      <rPr>
        <sz val="8"/>
        <rFont val="Calibri"/>
        <family val="2"/>
        <scheme val="minor"/>
      </rPr>
      <t xml:space="preserve">................................................................. </t>
    </r>
  </si>
  <si>
    <r>
      <t xml:space="preserve">National Institute on Drugs and Addiction </t>
    </r>
    <r>
      <rPr>
        <vertAlign val="superscript"/>
        <sz val="8"/>
        <rFont val="Calibri"/>
        <family val="2"/>
        <scheme val="minor"/>
      </rPr>
      <t>2,3</t>
    </r>
    <r>
      <rPr>
        <sz val="8"/>
        <rFont val="Calibri"/>
        <family val="2"/>
        <scheme val="minor"/>
      </rPr>
      <t xml:space="preserve"> ................................................................................................</t>
    </r>
  </si>
  <si>
    <r>
      <t xml:space="preserve">Substance use And Mental Health Services Administration </t>
    </r>
    <r>
      <rPr>
        <vertAlign val="superscript"/>
        <sz val="8"/>
        <color theme="1"/>
        <rFont val="Calibri"/>
        <family val="2"/>
        <scheme val="minor"/>
      </rPr>
      <t>3,4</t>
    </r>
    <r>
      <rPr>
        <sz val="8"/>
        <color theme="1"/>
        <rFont val="Calibri"/>
        <family val="2"/>
        <scheme val="minor"/>
      </rPr>
      <t>……………………............</t>
    </r>
  </si>
  <si>
    <r>
      <t>Bureau of International Narcotics and Law Enforcement Affairs</t>
    </r>
    <r>
      <rPr>
        <vertAlign val="superscript"/>
        <sz val="8"/>
        <rFont val="Calibri"/>
        <family val="2"/>
        <scheme val="minor"/>
      </rPr>
      <t>5</t>
    </r>
    <r>
      <rPr>
        <sz val="8"/>
        <rFont val="Calibri"/>
        <family val="2"/>
        <scheme val="minor"/>
      </rPr>
      <t xml:space="preserve">...............................................  </t>
    </r>
  </si>
  <si>
    <r>
      <rPr>
        <vertAlign val="superscript"/>
        <sz val="6"/>
        <color theme="1"/>
        <rFont val="Calibri"/>
        <family val="2"/>
        <scheme val="minor"/>
      </rPr>
      <t>2</t>
    </r>
    <r>
      <rPr>
        <sz val="6"/>
        <color theme="1"/>
        <rFont val="Calibri"/>
        <family val="2"/>
        <scheme val="minor"/>
      </rPr>
      <t xml:space="preserve"> FY 2023 Enacted Levels include the effects of the National Institute of Health's FY 2023 permissive HIV/AIDS transfer.</t>
    </r>
  </si>
  <si>
    <r>
      <rPr>
        <vertAlign val="superscript"/>
        <sz val="6"/>
        <color theme="1"/>
        <rFont val="Calibri"/>
        <family val="2"/>
        <scheme val="minor"/>
      </rPr>
      <t>3</t>
    </r>
    <r>
      <rPr>
        <sz val="6"/>
        <color theme="1"/>
        <rFont val="Calibri"/>
        <family val="2"/>
        <scheme val="minor"/>
      </rPr>
      <t xml:space="preserve"> The FY 2024 President’s Budget proposes to rename the National Institute on Drug Abuse to the National Institute on Drugs and Addiction and to rename the National Institute on Alcohol Abuse and Alcoholism to the National Institute on Alcohol Effects and Alcohol-Associated Disorders.  The 2024 Budget also proposes to change the name of the Substance Abuse and Mental Health Services Administration to the Substance use And Mental Health Services Administration.</t>
    </r>
  </si>
  <si>
    <r>
      <t>4</t>
    </r>
    <r>
      <rPr>
        <sz val="6"/>
        <color theme="1"/>
        <rFont val="Calibri"/>
        <family val="2"/>
        <scheme val="minor"/>
      </rPr>
      <t xml:space="preserve"> Includes budget authority and funding through evaluation set-aside authorized by Section 241 of the Public Health Service (PHS) Act.  </t>
    </r>
  </si>
  <si>
    <r>
      <rPr>
        <vertAlign val="superscript"/>
        <sz val="6"/>
        <color theme="1"/>
        <rFont val="Calibri"/>
        <family val="2"/>
        <scheme val="minor"/>
      </rPr>
      <t>5</t>
    </r>
    <r>
      <rPr>
        <sz val="6"/>
        <color theme="1"/>
        <rFont val="Calibri"/>
        <family val="2"/>
        <scheme val="minor"/>
      </rPr>
      <t xml:space="preserve"> The FY 2024 level is an estimate based on FY 2023 levels that does not reflect decisions on funding priorities. Allocations are not yet available for the enacted FY 2023 appropriation.</t>
    </r>
  </si>
  <si>
    <r>
      <rPr>
        <vertAlign val="superscript"/>
        <sz val="6"/>
        <color theme="1"/>
        <rFont val="Calibri"/>
        <family val="2"/>
        <scheme val="minor"/>
      </rPr>
      <t>6</t>
    </r>
    <r>
      <rPr>
        <sz val="6"/>
        <color theme="1"/>
        <rFont val="Calibri"/>
        <family val="2"/>
        <scheme val="minor"/>
      </rPr>
      <t xml:space="preserve"> Totals may not add due to rounding.</t>
    </r>
  </si>
  <si>
    <t>Bureau of Alcohol, Tobacco, Firearms and Explosives........................................................................................................................</t>
  </si>
  <si>
    <t>Organized Crime Drug Enforcement Task Forces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</si>
</sst>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quot;$&quot;#,##0.000"/>
    <numFmt numFmtId="166" formatCode="&quot;$&quot;#,##0.00"/>
    <numFmt numFmtId="167" formatCode="&quot;$&quot;#,##0.000_);[Red]\(&quot;$&quot;#,##0.000\)"/>
    <numFmt numFmtId="168" formatCode="&quot;$&quot;#,##0.0"/>
    <numFmt numFmtId="169" formatCode="#,##0.0"/>
  </numFmts>
  <fonts count="10" x14ac:knownFonts="1">
    <font>
      <sz val="11"/>
      <color theme="1"/>
      <name val="Calibri"/>
      <family val="2"/>
      <scheme val="minor"/>
    </font>
    <font>
      <sz val="8"/>
      <color theme="1"/>
      <name val="Calibri"/>
      <family val="2"/>
      <scheme val="minor"/>
    </font>
    <font>
      <b/>
      <sz val="8"/>
      <color theme="1"/>
      <name val="Calibri"/>
      <family val="2"/>
      <scheme val="minor"/>
    </font>
    <font>
      <vertAlign val="superscript"/>
      <sz val="8"/>
      <color theme="1"/>
      <name val="Calibri"/>
      <family val="2"/>
      <scheme val="minor"/>
    </font>
    <font>
      <sz val="8"/>
      <name val="Calibri"/>
      <family val="2"/>
      <scheme val="minor"/>
    </font>
    <font>
      <b/>
      <sz val="8"/>
      <name val="Calibri"/>
      <family val="2"/>
      <scheme val="minor"/>
    </font>
    <font>
      <b/>
      <sz val="10"/>
      <color theme="1"/>
      <name val="Calibri"/>
      <family val="2"/>
      <scheme val="minor"/>
    </font>
    <font>
      <vertAlign val="superscript"/>
      <sz val="6"/>
      <color theme="1"/>
      <name val="Calibri"/>
      <family val="2"/>
      <scheme val="minor"/>
    </font>
    <font>
      <sz val="6"/>
      <color theme="1"/>
      <name val="Calibri"/>
      <family val="2"/>
      <scheme val="minor"/>
    </font>
    <font>
      <vertAlign val="superscrip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61">
    <xf numFmtId="0" fontId="0" fillId="0" borderId="0" xfId="0"/>
    <xf numFmtId="0" fontId="1" fillId="0" borderId="0" xfId="0" applyFont="1"/>
    <xf numFmtId="0" fontId="4" fillId="0" borderId="0" xfId="0" applyFont="1"/>
    <xf numFmtId="0" fontId="2" fillId="2" borderId="0" xfId="0" applyFont="1" applyFill="1" applyAlignment="1">
      <alignment horizontal="center" vertical="center" wrapText="1"/>
    </xf>
    <xf numFmtId="0" fontId="1" fillId="2" borderId="0" xfId="0" applyFont="1" applyFill="1"/>
    <xf numFmtId="0" fontId="4" fillId="2" borderId="0" xfId="0" applyFont="1" applyFill="1"/>
    <xf numFmtId="49" fontId="6" fillId="2" borderId="1" xfId="0" applyNumberFormat="1" applyFont="1" applyFill="1" applyBorder="1" applyAlignment="1">
      <alignment horizontal="centerContinuous" vertical="center" wrapText="1"/>
    </xf>
    <xf numFmtId="49" fontId="6" fillId="2" borderId="2" xfId="0" applyNumberFormat="1" applyFont="1" applyFill="1" applyBorder="1" applyAlignment="1">
      <alignment horizontal="centerContinuous" vertical="center" wrapText="1"/>
    </xf>
    <xf numFmtId="49" fontId="6" fillId="2" borderId="3" xfId="0" applyNumberFormat="1" applyFont="1" applyFill="1" applyBorder="1" applyAlignment="1">
      <alignment horizontal="centerContinuous" vertical="center" wrapText="1"/>
    </xf>
    <xf numFmtId="49" fontId="2" fillId="2" borderId="1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165" fontId="1" fillId="0" borderId="0" xfId="0" applyNumberFormat="1" applyFont="1"/>
    <xf numFmtId="166" fontId="1" fillId="0" borderId="0" xfId="0" applyNumberFormat="1" applyFont="1"/>
    <xf numFmtId="49" fontId="2" fillId="2" borderId="1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1" fillId="2" borderId="4" xfId="0" applyFont="1" applyFill="1" applyBorder="1"/>
    <xf numFmtId="164" fontId="1" fillId="0" borderId="0" xfId="0" applyNumberFormat="1" applyFont="1"/>
    <xf numFmtId="16" fontId="1" fillId="0" borderId="0" xfId="0" applyNumberFormat="1" applyFont="1"/>
    <xf numFmtId="167" fontId="1" fillId="0" borderId="0" xfId="0" applyNumberFormat="1" applyFont="1"/>
    <xf numFmtId="49" fontId="2" fillId="2" borderId="21" xfId="0" applyNumberFormat="1" applyFont="1" applyFill="1" applyBorder="1" applyAlignment="1">
      <alignment horizontal="center" vertical="center"/>
    </xf>
    <xf numFmtId="49" fontId="5" fillId="0" borderId="4" xfId="0" applyNumberFormat="1" applyFont="1" applyFill="1" applyBorder="1"/>
    <xf numFmtId="49" fontId="2" fillId="0" borderId="22" xfId="0" applyNumberFormat="1" applyFont="1" applyFill="1" applyBorder="1"/>
    <xf numFmtId="49" fontId="2" fillId="0" borderId="4" xfId="0" applyNumberFormat="1" applyFont="1" applyFill="1" applyBorder="1"/>
    <xf numFmtId="49" fontId="1" fillId="0" borderId="4" xfId="0" applyNumberFormat="1" applyFont="1" applyFill="1" applyBorder="1" applyAlignment="1">
      <alignment horizontal="left" indent="1"/>
    </xf>
    <xf numFmtId="49" fontId="2" fillId="0" borderId="4" xfId="0" applyNumberFormat="1" applyFont="1" applyFill="1" applyBorder="1" applyAlignment="1">
      <alignment horizontal="left" indent="2"/>
    </xf>
    <xf numFmtId="49" fontId="4" fillId="0" borderId="4" xfId="0" applyNumberFormat="1" applyFont="1" applyFill="1" applyBorder="1" applyAlignment="1">
      <alignment horizontal="left" indent="1"/>
    </xf>
    <xf numFmtId="49" fontId="2" fillId="0" borderId="6" xfId="0" applyNumberFormat="1" applyFont="1" applyFill="1" applyBorder="1"/>
    <xf numFmtId="49" fontId="2" fillId="0" borderId="16" xfId="0" applyNumberFormat="1" applyFont="1" applyFill="1" applyBorder="1"/>
    <xf numFmtId="49" fontId="2" fillId="2" borderId="4" xfId="0" applyNumberFormat="1" applyFont="1" applyFill="1" applyBorder="1"/>
    <xf numFmtId="49" fontId="2" fillId="2" borderId="22" xfId="0" applyNumberFormat="1" applyFont="1" applyFill="1" applyBorder="1"/>
    <xf numFmtId="49" fontId="1" fillId="2" borderId="4" xfId="0" applyNumberFormat="1" applyFont="1" applyFill="1" applyBorder="1"/>
    <xf numFmtId="168" fontId="2" fillId="2" borderId="20" xfId="0" applyNumberFormat="1" applyFont="1" applyFill="1" applyBorder="1" applyAlignment="1">
      <alignment horizontal="right"/>
    </xf>
    <xf numFmtId="168" fontId="2" fillId="2" borderId="13" xfId="0" applyNumberFormat="1" applyFont="1" applyFill="1" applyBorder="1" applyAlignment="1">
      <alignment horizontal="right"/>
    </xf>
    <xf numFmtId="168" fontId="2" fillId="2" borderId="5" xfId="0" applyNumberFormat="1" applyFont="1" applyFill="1" applyBorder="1" applyAlignment="1">
      <alignment horizontal="right"/>
    </xf>
    <xf numFmtId="168" fontId="2" fillId="2" borderId="14" xfId="0" applyNumberFormat="1" applyFont="1" applyFill="1" applyBorder="1" applyAlignment="1">
      <alignment horizontal="right"/>
    </xf>
    <xf numFmtId="168" fontId="2" fillId="2" borderId="15" xfId="0" applyNumberFormat="1" applyFont="1" applyFill="1" applyBorder="1" applyAlignment="1">
      <alignment horizontal="right"/>
    </xf>
    <xf numFmtId="169" fontId="2" fillId="2" borderId="13" xfId="0" applyNumberFormat="1" applyFont="1" applyFill="1" applyBorder="1" applyAlignment="1">
      <alignment horizontal="right"/>
    </xf>
    <xf numFmtId="169" fontId="2" fillId="2" borderId="5" xfId="0" applyNumberFormat="1" applyFont="1" applyFill="1" applyBorder="1" applyAlignment="1">
      <alignment horizontal="right"/>
    </xf>
    <xf numFmtId="169" fontId="1" fillId="2" borderId="13" xfId="0" applyNumberFormat="1" applyFont="1" applyFill="1" applyBorder="1"/>
    <xf numFmtId="169" fontId="1" fillId="2" borderId="5" xfId="0" applyNumberFormat="1" applyFont="1" applyFill="1" applyBorder="1"/>
    <xf numFmtId="169" fontId="1" fillId="2" borderId="13" xfId="0" applyNumberFormat="1" applyFont="1" applyFill="1" applyBorder="1" applyAlignment="1">
      <alignment horizontal="right"/>
    </xf>
    <xf numFmtId="169" fontId="1" fillId="2" borderId="5" xfId="0" applyNumberFormat="1" applyFont="1" applyFill="1" applyBorder="1" applyAlignment="1">
      <alignment horizontal="right"/>
    </xf>
    <xf numFmtId="169" fontId="1" fillId="2" borderId="14" xfId="0" applyNumberFormat="1" applyFont="1" applyFill="1" applyBorder="1" applyAlignment="1">
      <alignment horizontal="right"/>
    </xf>
    <xf numFmtId="169" fontId="1" fillId="2" borderId="7" xfId="0" applyNumberFormat="1" applyFont="1" applyFill="1" applyBorder="1" applyAlignment="1">
      <alignment horizontal="right"/>
    </xf>
    <xf numFmtId="169" fontId="2" fillId="2" borderId="19" xfId="0" applyNumberFormat="1" applyFont="1" applyFill="1" applyBorder="1" applyAlignment="1">
      <alignment horizontal="right"/>
    </xf>
    <xf numFmtId="169" fontId="4" fillId="2" borderId="13" xfId="0" applyNumberFormat="1" applyFont="1" applyFill="1" applyBorder="1" applyAlignment="1">
      <alignment horizontal="right"/>
    </xf>
    <xf numFmtId="169" fontId="2" fillId="2" borderId="14" xfId="0" applyNumberFormat="1" applyFont="1" applyFill="1" applyBorder="1" applyAlignment="1">
      <alignment horizontal="right"/>
    </xf>
    <xf numFmtId="169" fontId="2" fillId="2" borderId="7" xfId="0" applyNumberFormat="1" applyFont="1" applyFill="1" applyBorder="1" applyAlignment="1">
      <alignment horizontal="right"/>
    </xf>
    <xf numFmtId="168" fontId="1" fillId="0" borderId="0" xfId="0" applyNumberFormat="1" applyFont="1"/>
    <xf numFmtId="0" fontId="7" fillId="2" borderId="25" xfId="0" applyFont="1" applyFill="1" applyBorder="1" applyAlignment="1">
      <alignment wrapText="1"/>
    </xf>
    <xf numFmtId="0" fontId="7" fillId="2" borderId="23" xfId="0" applyFont="1" applyFill="1" applyBorder="1" applyAlignment="1">
      <alignment wrapText="1"/>
    </xf>
    <xf numFmtId="0" fontId="7" fillId="2" borderId="24" xfId="0" applyFont="1" applyFill="1" applyBorder="1" applyAlignment="1">
      <alignment wrapText="1"/>
    </xf>
    <xf numFmtId="0" fontId="7" fillId="2" borderId="4" xfId="0" applyFont="1" applyFill="1" applyBorder="1" applyAlignment="1">
      <alignment wrapText="1"/>
    </xf>
    <xf numFmtId="0" fontId="7" fillId="2" borderId="0" xfId="0" applyFont="1" applyFill="1" applyBorder="1" applyAlignment="1">
      <alignment wrapText="1"/>
    </xf>
    <xf numFmtId="0" fontId="7" fillId="2" borderId="5" xfId="0" applyFont="1" applyFill="1" applyBorder="1" applyAlignment="1">
      <alignment wrapText="1"/>
    </xf>
    <xf numFmtId="0" fontId="8" fillId="2" borderId="4"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7" fillId="2" borderId="8" xfId="0" applyFont="1" applyFill="1" applyBorder="1" applyAlignment="1"/>
    <xf numFmtId="0" fontId="7" fillId="2" borderId="9" xfId="0" applyFont="1" applyFill="1" applyBorder="1" applyAlignment="1"/>
    <xf numFmtId="0" fontId="7" fillId="2" borderId="10" xfId="0" applyFont="1" applyFill="1" applyBorder="1" applyAlignment="1"/>
  </cellXfs>
  <cellStyles count="1">
    <cellStyle name="Normal" xfId="0" builtinId="0"/>
  </cellStyles>
  <dxfs count="0"/>
  <tableStyles count="0" defaultTableStyle="TableStyleMedium2"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5F62-D3E6-4657-A2C1-43B0B0E3D924}">
  <dimension ref="A1:J103"/>
  <sheetViews>
    <sheetView tabSelected="1" zoomScale="115" zoomScaleNormal="115" workbookViewId="0"/>
  </sheetViews>
  <sheetFormatPr defaultColWidth="9.140625" defaultRowHeight="11.25" x14ac:dyDescent="0.2"/>
  <cols>
    <col min="1" max="1" width="6" style="1" customWidth="1"/>
    <col min="2" max="2" width="1.42578125" style="4" customWidth="1"/>
    <col min="3" max="3" width="51.85546875" style="1" customWidth="1"/>
    <col min="4" max="4" width="0.85546875" style="1" customWidth="1"/>
    <col min="5" max="7" width="9.7109375" style="1" customWidth="1"/>
    <col min="8" max="8" width="1.7109375" style="1" customWidth="1"/>
    <col min="9" max="16384" width="9.140625" style="1"/>
  </cols>
  <sheetData>
    <row r="1" spans="1:8" x14ac:dyDescent="0.2">
      <c r="A1" s="17"/>
    </row>
    <row r="2" spans="1:8" ht="5.25" customHeight="1" thickBot="1" x14ac:dyDescent="0.25">
      <c r="C2" s="3"/>
      <c r="D2" s="3"/>
      <c r="E2" s="3"/>
      <c r="F2" s="3"/>
      <c r="G2" s="3"/>
      <c r="H2" s="4"/>
    </row>
    <row r="3" spans="1:8" ht="37.5" thickBot="1" x14ac:dyDescent="0.25">
      <c r="C3" s="6" t="s">
        <v>69</v>
      </c>
      <c r="D3" s="7"/>
      <c r="E3" s="7"/>
      <c r="F3" s="7"/>
      <c r="G3" s="8"/>
      <c r="H3" s="4"/>
    </row>
    <row r="4" spans="1:8" ht="36.75" customHeight="1" thickBot="1" x14ac:dyDescent="0.25">
      <c r="C4" s="9" t="s">
        <v>0</v>
      </c>
      <c r="D4" s="19"/>
      <c r="E4" s="10" t="s">
        <v>75</v>
      </c>
      <c r="F4" s="13" t="s">
        <v>76</v>
      </c>
      <c r="G4" s="14" t="s">
        <v>77</v>
      </c>
      <c r="H4" s="4"/>
    </row>
    <row r="5" spans="1:8" s="2" customFormat="1" x14ac:dyDescent="0.2">
      <c r="B5" s="5"/>
      <c r="C5" s="20" t="s">
        <v>65</v>
      </c>
      <c r="D5" s="21" t="s">
        <v>2</v>
      </c>
      <c r="E5" s="31">
        <v>31.84</v>
      </c>
      <c r="F5" s="32">
        <v>31.84</v>
      </c>
      <c r="G5" s="33">
        <v>31.84</v>
      </c>
      <c r="H5" s="5"/>
    </row>
    <row r="6" spans="1:8" s="2" customFormat="1" x14ac:dyDescent="0.2">
      <c r="B6" s="5"/>
      <c r="C6" s="20" t="s">
        <v>78</v>
      </c>
      <c r="D6" s="21" t="s">
        <v>2</v>
      </c>
      <c r="E6" s="36">
        <v>13</v>
      </c>
      <c r="F6" s="36">
        <v>13</v>
      </c>
      <c r="G6" s="37">
        <v>13</v>
      </c>
      <c r="H6" s="5"/>
    </row>
    <row r="7" spans="1:8" x14ac:dyDescent="0.2">
      <c r="C7" s="22" t="s">
        <v>1</v>
      </c>
      <c r="D7" s="21" t="s">
        <v>2</v>
      </c>
      <c r="E7" s="38"/>
      <c r="F7" s="38"/>
      <c r="G7" s="39"/>
      <c r="H7" s="4"/>
    </row>
    <row r="8" spans="1:8" s="2" customFormat="1" x14ac:dyDescent="0.2">
      <c r="B8" s="5"/>
      <c r="C8" s="23" t="s">
        <v>3</v>
      </c>
      <c r="D8" s="21" t="s">
        <v>2</v>
      </c>
      <c r="E8" s="40">
        <v>13</v>
      </c>
      <c r="F8" s="40">
        <v>13</v>
      </c>
      <c r="G8" s="41">
        <v>13.52</v>
      </c>
      <c r="H8" s="5"/>
    </row>
    <row r="9" spans="1:8" s="2" customFormat="1" x14ac:dyDescent="0.2">
      <c r="B9" s="5"/>
      <c r="C9" s="23" t="s">
        <v>4</v>
      </c>
      <c r="D9" s="21" t="s">
        <v>2</v>
      </c>
      <c r="E9" s="42">
        <v>11.4</v>
      </c>
      <c r="F9" s="42">
        <v>11.4</v>
      </c>
      <c r="G9" s="43">
        <v>12.4</v>
      </c>
      <c r="H9" s="5"/>
    </row>
    <row r="10" spans="1:8" s="2" customFormat="1" x14ac:dyDescent="0.2">
      <c r="B10" s="5"/>
      <c r="C10" s="24" t="s">
        <v>5</v>
      </c>
      <c r="D10" s="21" t="s">
        <v>2</v>
      </c>
      <c r="E10" s="36">
        <f>E8+E9</f>
        <v>24.4</v>
      </c>
      <c r="F10" s="36">
        <f>F8+F9</f>
        <v>24.4</v>
      </c>
      <c r="G10" s="37">
        <f>G8+G9</f>
        <v>25.92</v>
      </c>
      <c r="H10" s="5"/>
    </row>
    <row r="11" spans="1:8" x14ac:dyDescent="0.2">
      <c r="C11" s="22" t="s">
        <v>6</v>
      </c>
      <c r="D11" s="21" t="s">
        <v>2</v>
      </c>
      <c r="E11" s="36">
        <v>70.55</v>
      </c>
      <c r="F11" s="36">
        <v>72.8</v>
      </c>
      <c r="G11" s="37">
        <v>73.2</v>
      </c>
      <c r="H11" s="4"/>
    </row>
    <row r="12" spans="1:8" x14ac:dyDescent="0.2">
      <c r="C12" s="22" t="s">
        <v>7</v>
      </c>
      <c r="D12" s="21" t="s">
        <v>2</v>
      </c>
      <c r="E12" s="38"/>
      <c r="F12" s="38"/>
      <c r="G12" s="39"/>
      <c r="H12" s="4"/>
    </row>
    <row r="13" spans="1:8" x14ac:dyDescent="0.2">
      <c r="C13" s="23" t="s">
        <v>8</v>
      </c>
      <c r="D13" s="21" t="s">
        <v>2</v>
      </c>
      <c r="E13" s="40">
        <v>46.731000000000002</v>
      </c>
      <c r="F13" s="40">
        <v>42.048000000000002</v>
      </c>
      <c r="G13" s="41">
        <v>32.414000000000001</v>
      </c>
      <c r="H13" s="4"/>
    </row>
    <row r="14" spans="1:8" x14ac:dyDescent="0.2">
      <c r="C14" s="23" t="s">
        <v>74</v>
      </c>
      <c r="D14" s="21" t="s">
        <v>2</v>
      </c>
      <c r="E14" s="40">
        <v>954.101</v>
      </c>
      <c r="F14" s="40">
        <v>1034.7639999999999</v>
      </c>
      <c r="G14" s="41">
        <v>953.42600000000004</v>
      </c>
      <c r="H14" s="4"/>
    </row>
    <row r="15" spans="1:8" ht="10.5" customHeight="1" x14ac:dyDescent="0.2">
      <c r="C15" s="23" t="s">
        <v>9</v>
      </c>
      <c r="D15" s="21" t="s">
        <v>2</v>
      </c>
      <c r="E15" s="42">
        <v>96.369</v>
      </c>
      <c r="F15" s="42">
        <v>100.34</v>
      </c>
      <c r="G15" s="43">
        <v>84.572000000000003</v>
      </c>
      <c r="H15" s="4"/>
    </row>
    <row r="16" spans="1:8" x14ac:dyDescent="0.2">
      <c r="C16" s="24" t="s">
        <v>10</v>
      </c>
      <c r="D16" s="21" t="s">
        <v>2</v>
      </c>
      <c r="E16" s="36">
        <f>E13+E14+E15</f>
        <v>1097.201</v>
      </c>
      <c r="F16" s="36">
        <f t="shared" ref="F16:G16" si="0">F13+F14+F15</f>
        <v>1177.1519999999998</v>
      </c>
      <c r="G16" s="44">
        <f t="shared" si="0"/>
        <v>1070.412</v>
      </c>
      <c r="H16" s="15"/>
    </row>
    <row r="17" spans="2:9" x14ac:dyDescent="0.2">
      <c r="C17" s="28" t="s">
        <v>11</v>
      </c>
      <c r="D17" s="29" t="s">
        <v>2</v>
      </c>
      <c r="E17" s="36"/>
      <c r="F17" s="36"/>
      <c r="G17" s="37"/>
      <c r="H17" s="4"/>
    </row>
    <row r="18" spans="2:9" x14ac:dyDescent="0.2">
      <c r="C18" s="30" t="s">
        <v>12</v>
      </c>
      <c r="D18" s="29" t="s">
        <v>2</v>
      </c>
      <c r="E18" s="36">
        <v>118.00700000000001</v>
      </c>
      <c r="F18" s="36">
        <v>108.68899999999999</v>
      </c>
      <c r="G18" s="37">
        <v>337.98200000000003</v>
      </c>
      <c r="H18" s="4"/>
    </row>
    <row r="19" spans="2:9" x14ac:dyDescent="0.2">
      <c r="C19" s="20" t="s">
        <v>73</v>
      </c>
      <c r="D19" s="21" t="s">
        <v>2</v>
      </c>
      <c r="E19" s="36">
        <v>1169.1130000000001</v>
      </c>
      <c r="F19" s="36">
        <v>1285.645</v>
      </c>
      <c r="G19" s="37">
        <v>1389.2919999999999</v>
      </c>
      <c r="H19" s="4"/>
    </row>
    <row r="20" spans="2:9" x14ac:dyDescent="0.2">
      <c r="C20" s="22" t="s">
        <v>13</v>
      </c>
      <c r="D20" s="21" t="s">
        <v>2</v>
      </c>
      <c r="E20" s="38"/>
      <c r="F20" s="38"/>
      <c r="G20" s="39"/>
      <c r="H20" s="4"/>
    </row>
    <row r="21" spans="2:9" x14ac:dyDescent="0.2">
      <c r="C21" s="23" t="s">
        <v>14</v>
      </c>
      <c r="D21" s="21" t="s">
        <v>2</v>
      </c>
      <c r="E21" s="40">
        <v>20</v>
      </c>
      <c r="F21" s="40">
        <v>20</v>
      </c>
      <c r="G21" s="41">
        <v>67</v>
      </c>
      <c r="H21" s="4"/>
    </row>
    <row r="22" spans="2:9" x14ac:dyDescent="0.2">
      <c r="C22" s="23" t="s">
        <v>54</v>
      </c>
      <c r="D22" s="21" t="s">
        <v>2</v>
      </c>
      <c r="E22" s="40">
        <v>508.57900000000001</v>
      </c>
      <c r="F22" s="40">
        <v>528.57899999999995</v>
      </c>
      <c r="G22" s="41">
        <v>736.36900000000003</v>
      </c>
      <c r="H22" s="4"/>
    </row>
    <row r="23" spans="2:9" ht="12.75" x14ac:dyDescent="0.2">
      <c r="C23" s="23" t="s">
        <v>80</v>
      </c>
      <c r="D23" s="21" t="s">
        <v>2</v>
      </c>
      <c r="E23" s="40">
        <v>12140</v>
      </c>
      <c r="F23" s="40">
        <v>12970</v>
      </c>
      <c r="G23" s="41">
        <v>11930</v>
      </c>
      <c r="H23" s="4"/>
    </row>
    <row r="24" spans="2:9" x14ac:dyDescent="0.2">
      <c r="C24" s="23" t="s">
        <v>55</v>
      </c>
      <c r="D24" s="21" t="s">
        <v>2</v>
      </c>
      <c r="E24" s="40">
        <v>72.5</v>
      </c>
      <c r="F24" s="40">
        <v>79.5</v>
      </c>
      <c r="G24" s="41">
        <v>102.5</v>
      </c>
      <c r="H24" s="4"/>
    </row>
    <row r="25" spans="2:9" x14ac:dyDescent="0.2">
      <c r="C25" s="23" t="s">
        <v>15</v>
      </c>
      <c r="D25" s="21" t="s">
        <v>2</v>
      </c>
      <c r="E25" s="40">
        <v>828</v>
      </c>
      <c r="F25" s="40">
        <v>855</v>
      </c>
      <c r="G25" s="41">
        <v>1600</v>
      </c>
      <c r="H25" s="4"/>
    </row>
    <row r="26" spans="2:9" x14ac:dyDescent="0.2">
      <c r="C26" s="23" t="s">
        <v>16</v>
      </c>
      <c r="D26" s="21" t="s">
        <v>2</v>
      </c>
      <c r="E26" s="40">
        <v>137.97200000000001</v>
      </c>
      <c r="F26" s="40">
        <v>138.886</v>
      </c>
      <c r="G26" s="41">
        <v>142.35599999999999</v>
      </c>
      <c r="H26" s="4"/>
    </row>
    <row r="27" spans="2:9" ht="12.75" x14ac:dyDescent="0.2">
      <c r="C27" s="25" t="s">
        <v>82</v>
      </c>
      <c r="D27" s="21" t="s">
        <v>2</v>
      </c>
      <c r="E27" s="40">
        <v>73.442999999999998</v>
      </c>
      <c r="F27" s="40">
        <v>76.221000000000004</v>
      </c>
      <c r="G27" s="41">
        <v>76.221000000000004</v>
      </c>
      <c r="H27" s="4"/>
    </row>
    <row r="28" spans="2:9" ht="12.75" x14ac:dyDescent="0.2">
      <c r="C28" s="25" t="s">
        <v>83</v>
      </c>
      <c r="D28" s="21" t="s">
        <v>2</v>
      </c>
      <c r="E28" s="40">
        <v>1596.069</v>
      </c>
      <c r="F28" s="40">
        <v>1663.365</v>
      </c>
      <c r="G28" s="41">
        <v>1663.364</v>
      </c>
      <c r="H28" s="4"/>
    </row>
    <row r="29" spans="2:9" ht="12.75" x14ac:dyDescent="0.2">
      <c r="C29" s="23" t="s">
        <v>84</v>
      </c>
      <c r="D29" s="21" t="s">
        <v>2</v>
      </c>
      <c r="E29" s="42">
        <v>4283.16</v>
      </c>
      <c r="F29" s="42">
        <v>4500.8380000000006</v>
      </c>
      <c r="G29" s="43">
        <v>5812.4040000000005</v>
      </c>
      <c r="H29" s="4"/>
    </row>
    <row r="30" spans="2:9" x14ac:dyDescent="0.2">
      <c r="C30" s="24" t="s">
        <v>17</v>
      </c>
      <c r="D30" s="21" t="s">
        <v>2</v>
      </c>
      <c r="E30" s="36">
        <f>SUM(E21:E29)</f>
        <v>19659.722999999998</v>
      </c>
      <c r="F30" s="36">
        <f>SUM(F21:F29)</f>
        <v>20832.388999999999</v>
      </c>
      <c r="G30" s="37">
        <f>SUM(G21:G29)</f>
        <v>22130.214</v>
      </c>
      <c r="H30" s="4"/>
      <c r="I30" s="16"/>
    </row>
    <row r="31" spans="2:9" x14ac:dyDescent="0.2">
      <c r="C31" s="22" t="s">
        <v>18</v>
      </c>
      <c r="D31" s="21" t="s">
        <v>2</v>
      </c>
      <c r="E31" s="40"/>
      <c r="F31" s="40"/>
      <c r="G31" s="39"/>
      <c r="H31" s="4"/>
    </row>
    <row r="32" spans="2:9" s="2" customFormat="1" x14ac:dyDescent="0.2">
      <c r="B32" s="5"/>
      <c r="C32" s="25" t="s">
        <v>19</v>
      </c>
      <c r="D32" s="21" t="s">
        <v>2</v>
      </c>
      <c r="E32" s="40">
        <v>3436.2190000000001</v>
      </c>
      <c r="F32" s="40">
        <v>3935.1930000000002</v>
      </c>
      <c r="G32" s="41">
        <v>3849.6759999999999</v>
      </c>
      <c r="H32" s="5"/>
    </row>
    <row r="33" spans="2:10" s="2" customFormat="1" x14ac:dyDescent="0.2">
      <c r="B33" s="5"/>
      <c r="C33" s="23" t="s">
        <v>20</v>
      </c>
      <c r="D33" s="21" t="s">
        <v>2</v>
      </c>
      <c r="E33" s="40">
        <v>13.5</v>
      </c>
      <c r="F33" s="40">
        <v>13.162000000000001</v>
      </c>
      <c r="G33" s="41">
        <v>13.162000000000001</v>
      </c>
      <c r="H33" s="5"/>
    </row>
    <row r="34" spans="2:10" x14ac:dyDescent="0.2">
      <c r="C34" s="23" t="s">
        <v>21</v>
      </c>
      <c r="D34" s="21" t="s">
        <v>2</v>
      </c>
      <c r="E34" s="40">
        <v>59.34</v>
      </c>
      <c r="F34" s="40">
        <v>56</v>
      </c>
      <c r="G34" s="41">
        <v>57.74</v>
      </c>
      <c r="H34" s="4"/>
    </row>
    <row r="35" spans="2:10" x14ac:dyDescent="0.2">
      <c r="C35" s="23" t="s">
        <v>22</v>
      </c>
      <c r="D35" s="21" t="s">
        <v>2</v>
      </c>
      <c r="E35" s="40">
        <v>653.71600000000001</v>
      </c>
      <c r="F35" s="40">
        <v>672.75099999999998</v>
      </c>
      <c r="G35" s="41">
        <v>726.44399999999996</v>
      </c>
      <c r="H35" s="4"/>
    </row>
    <row r="36" spans="2:10" x14ac:dyDescent="0.2">
      <c r="C36" s="23" t="s">
        <v>53</v>
      </c>
      <c r="D36" s="21" t="s">
        <v>2</v>
      </c>
      <c r="E36" s="40">
        <v>4</v>
      </c>
      <c r="F36" s="40">
        <v>1.5</v>
      </c>
      <c r="G36" s="41">
        <v>1.5</v>
      </c>
      <c r="H36" s="4"/>
    </row>
    <row r="37" spans="2:10" ht="11.25" customHeight="1" x14ac:dyDescent="0.2">
      <c r="C37" s="23" t="s">
        <v>23</v>
      </c>
      <c r="D37" s="21" t="s">
        <v>2</v>
      </c>
      <c r="E37" s="42">
        <v>2251.2669999999998</v>
      </c>
      <c r="F37" s="42">
        <v>2180.1669999999999</v>
      </c>
      <c r="G37" s="43">
        <v>2228.5720000000001</v>
      </c>
      <c r="H37" s="4"/>
      <c r="I37" s="18"/>
      <c r="J37" s="18"/>
    </row>
    <row r="38" spans="2:10" x14ac:dyDescent="0.2">
      <c r="C38" s="24" t="s">
        <v>24</v>
      </c>
      <c r="D38" s="21" t="s">
        <v>2</v>
      </c>
      <c r="E38" s="36">
        <f>SUM(E32:E37)</f>
        <v>6418.0420000000004</v>
      </c>
      <c r="F38" s="36">
        <f>SUM(F32:F37)</f>
        <v>6858.7729999999992</v>
      </c>
      <c r="G38" s="37">
        <f>SUM(G32:G37)</f>
        <v>6877.0939999999991</v>
      </c>
      <c r="H38" s="4"/>
      <c r="I38" s="18"/>
      <c r="J38" s="18"/>
    </row>
    <row r="39" spans="2:10" x14ac:dyDescent="0.2">
      <c r="C39" s="22" t="s">
        <v>25</v>
      </c>
      <c r="D39" s="21" t="s">
        <v>2</v>
      </c>
      <c r="E39" s="36">
        <v>660.68799999999999</v>
      </c>
      <c r="F39" s="36">
        <v>757.24800000000005</v>
      </c>
      <c r="G39" s="37">
        <v>778.17600000000004</v>
      </c>
      <c r="H39" s="4"/>
      <c r="I39" s="18"/>
      <c r="J39" s="18"/>
    </row>
    <row r="40" spans="2:10" x14ac:dyDescent="0.2">
      <c r="C40" s="22" t="s">
        <v>26</v>
      </c>
      <c r="D40" s="21" t="s">
        <v>2</v>
      </c>
      <c r="E40" s="38"/>
      <c r="F40" s="38"/>
      <c r="G40" s="39"/>
      <c r="H40" s="4"/>
      <c r="I40" s="18"/>
      <c r="J40" s="18"/>
    </row>
    <row r="41" spans="2:10" x14ac:dyDescent="0.2">
      <c r="C41" s="23" t="s">
        <v>27</v>
      </c>
      <c r="D41" s="21" t="s">
        <v>2</v>
      </c>
      <c r="E41" s="40">
        <v>14.919</v>
      </c>
      <c r="F41" s="40">
        <v>14.919</v>
      </c>
      <c r="G41" s="41">
        <v>14.919</v>
      </c>
      <c r="H41" s="4"/>
      <c r="I41" s="18"/>
      <c r="J41" s="18"/>
    </row>
    <row r="42" spans="2:10" x14ac:dyDescent="0.2">
      <c r="C42" s="23" t="s">
        <v>28</v>
      </c>
      <c r="D42" s="21" t="s">
        <v>2</v>
      </c>
      <c r="E42" s="40">
        <v>5.0999999999999996</v>
      </c>
      <c r="F42" s="40">
        <v>5.0999999999999996</v>
      </c>
      <c r="G42" s="41">
        <v>5.0999999999999996</v>
      </c>
      <c r="H42" s="4"/>
      <c r="I42" s="18"/>
    </row>
    <row r="43" spans="2:10" x14ac:dyDescent="0.2">
      <c r="C43" s="23" t="s">
        <v>29</v>
      </c>
      <c r="D43" s="21" t="s">
        <v>2</v>
      </c>
      <c r="E43" s="42">
        <v>3.3919999999999999</v>
      </c>
      <c r="F43" s="42">
        <v>3.3919999999999999</v>
      </c>
      <c r="G43" s="43">
        <v>3.3919999999999999</v>
      </c>
      <c r="H43" s="4"/>
      <c r="I43" s="18"/>
    </row>
    <row r="44" spans="2:10" x14ac:dyDescent="0.2">
      <c r="C44" s="24" t="s">
        <v>30</v>
      </c>
      <c r="D44" s="21" t="s">
        <v>2</v>
      </c>
      <c r="E44" s="36">
        <f>SUM(E41:E43)</f>
        <v>23.410999999999998</v>
      </c>
      <c r="F44" s="36">
        <f>SUM(F41:F43)</f>
        <v>23.410999999999998</v>
      </c>
      <c r="G44" s="37">
        <f>SUM(G41:G43)</f>
        <v>23.410999999999998</v>
      </c>
      <c r="H44" s="4"/>
    </row>
    <row r="45" spans="2:10" x14ac:dyDescent="0.2">
      <c r="C45" s="22" t="s">
        <v>31</v>
      </c>
      <c r="D45" s="21" t="s">
        <v>2</v>
      </c>
      <c r="E45" s="38"/>
      <c r="F45" s="38"/>
      <c r="G45" s="39"/>
      <c r="H45" s="4"/>
    </row>
    <row r="46" spans="2:10" x14ac:dyDescent="0.2">
      <c r="C46" s="23" t="s">
        <v>64</v>
      </c>
      <c r="D46" s="21" t="s">
        <v>2</v>
      </c>
      <c r="E46" s="40">
        <v>210.995</v>
      </c>
      <c r="F46" s="40">
        <v>242.30500000000001</v>
      </c>
      <c r="G46" s="41">
        <v>242.30500000000001</v>
      </c>
      <c r="H46" s="4"/>
    </row>
    <row r="47" spans="2:10" x14ac:dyDescent="0.2">
      <c r="C47" s="23" t="s">
        <v>91</v>
      </c>
      <c r="D47" s="21" t="s">
        <v>2</v>
      </c>
      <c r="E47" s="45">
        <v>40.787999999999997</v>
      </c>
      <c r="F47" s="40">
        <v>43.914999999999999</v>
      </c>
      <c r="G47" s="41">
        <v>49.165999999999997</v>
      </c>
      <c r="H47" s="4"/>
    </row>
    <row r="48" spans="2:10" x14ac:dyDescent="0.2">
      <c r="C48" s="23" t="s">
        <v>32</v>
      </c>
      <c r="D48" s="21" t="s">
        <v>2</v>
      </c>
      <c r="E48" s="45">
        <v>3781.4949999999999</v>
      </c>
      <c r="F48" s="45">
        <v>4090.4949999999999</v>
      </c>
      <c r="G48" s="41">
        <v>4149.4830000000002</v>
      </c>
      <c r="H48" s="4"/>
    </row>
    <row r="49" spans="3:8" x14ac:dyDescent="0.2">
      <c r="C49" s="23" t="s">
        <v>33</v>
      </c>
      <c r="D49" s="21" t="s">
        <v>2</v>
      </c>
      <c r="E49" s="40">
        <v>48.07</v>
      </c>
      <c r="F49" s="40">
        <v>48.134999999999998</v>
      </c>
      <c r="G49" s="41">
        <v>50.328000000000003</v>
      </c>
      <c r="H49" s="4"/>
    </row>
    <row r="50" spans="3:8" x14ac:dyDescent="0.2">
      <c r="C50" s="23" t="s">
        <v>56</v>
      </c>
      <c r="D50" s="21" t="s">
        <v>2</v>
      </c>
      <c r="E50" s="45">
        <v>2904.0160000000001</v>
      </c>
      <c r="F50" s="45">
        <v>3111.4580000000001</v>
      </c>
      <c r="G50" s="41">
        <v>3282.643</v>
      </c>
      <c r="H50" s="4"/>
    </row>
    <row r="51" spans="3:8" x14ac:dyDescent="0.2">
      <c r="C51" s="23" t="s">
        <v>57</v>
      </c>
      <c r="D51" s="21" t="s">
        <v>2</v>
      </c>
      <c r="E51" s="40">
        <v>156.786</v>
      </c>
      <c r="F51" s="40">
        <v>215.934</v>
      </c>
      <c r="G51" s="41">
        <v>202.68700000000001</v>
      </c>
      <c r="H51" s="4"/>
    </row>
    <row r="52" spans="3:8" x14ac:dyDescent="0.2">
      <c r="C52" s="23" t="s">
        <v>92</v>
      </c>
      <c r="D52" s="21" t="s">
        <v>2</v>
      </c>
      <c r="E52" s="40">
        <v>550.45799999999997</v>
      </c>
      <c r="F52" s="40">
        <v>550.45799999999997</v>
      </c>
      <c r="G52" s="41">
        <v>550.45799999999997</v>
      </c>
      <c r="H52" s="4"/>
    </row>
    <row r="53" spans="3:8" x14ac:dyDescent="0.2">
      <c r="C53" s="23" t="s">
        <v>34</v>
      </c>
      <c r="D53" s="21" t="s">
        <v>2</v>
      </c>
      <c r="E53" s="40">
        <v>607.70500000000004</v>
      </c>
      <c r="F53" s="40">
        <v>649.553</v>
      </c>
      <c r="G53" s="41">
        <v>696.05499999999995</v>
      </c>
      <c r="H53" s="4"/>
    </row>
    <row r="54" spans="3:8" x14ac:dyDescent="0.2">
      <c r="C54" s="23" t="s">
        <v>35</v>
      </c>
      <c r="D54" s="21" t="s">
        <v>2</v>
      </c>
      <c r="E54" s="40">
        <v>101.482</v>
      </c>
      <c r="F54" s="40">
        <v>101.482</v>
      </c>
      <c r="G54" s="41">
        <v>101.482</v>
      </c>
      <c r="H54" s="4"/>
    </row>
    <row r="55" spans="3:8" x14ac:dyDescent="0.2">
      <c r="C55" s="23" t="s">
        <v>36</v>
      </c>
      <c r="D55" s="21" t="s">
        <v>2</v>
      </c>
      <c r="E55" s="42">
        <v>1018.172</v>
      </c>
      <c r="F55" s="42">
        <v>1038.8430000000001</v>
      </c>
      <c r="G55" s="43">
        <v>1107.82</v>
      </c>
      <c r="H55" s="4"/>
    </row>
    <row r="56" spans="3:8" x14ac:dyDescent="0.2">
      <c r="C56" s="24" t="s">
        <v>37</v>
      </c>
      <c r="D56" s="21" t="s">
        <v>2</v>
      </c>
      <c r="E56" s="36">
        <f>SUM(E46:E55)</f>
        <v>9419.9670000000006</v>
      </c>
      <c r="F56" s="36">
        <f>SUM(F46:F55)</f>
        <v>10092.578000000001</v>
      </c>
      <c r="G56" s="37">
        <f>SUM(G46:G55)</f>
        <v>10432.427</v>
      </c>
      <c r="H56" s="4"/>
    </row>
    <row r="57" spans="3:8" x14ac:dyDescent="0.2">
      <c r="C57" s="22" t="s">
        <v>38</v>
      </c>
      <c r="D57" s="21" t="s">
        <v>2</v>
      </c>
      <c r="E57" s="38"/>
      <c r="F57" s="38"/>
      <c r="G57" s="39"/>
      <c r="H57" s="4"/>
    </row>
    <row r="58" spans="3:8" x14ac:dyDescent="0.2">
      <c r="C58" s="23" t="s">
        <v>39</v>
      </c>
      <c r="D58" s="21" t="s">
        <v>2</v>
      </c>
      <c r="E58" s="40">
        <v>20.140999999999998</v>
      </c>
      <c r="F58" s="40">
        <v>21.940999999999999</v>
      </c>
      <c r="G58" s="41">
        <v>20.940999999999999</v>
      </c>
      <c r="H58" s="4"/>
    </row>
    <row r="59" spans="3:8" x14ac:dyDescent="0.2">
      <c r="C59" s="23" t="s">
        <v>70</v>
      </c>
      <c r="D59" s="21" t="s">
        <v>2</v>
      </c>
      <c r="E59" s="40">
        <v>0</v>
      </c>
      <c r="F59" s="40">
        <v>0</v>
      </c>
      <c r="G59" s="41">
        <v>5.5</v>
      </c>
      <c r="H59" s="4"/>
    </row>
    <row r="60" spans="3:8" x14ac:dyDescent="0.2">
      <c r="C60" s="23" t="s">
        <v>71</v>
      </c>
      <c r="D60" s="21" t="s">
        <v>2</v>
      </c>
      <c r="E60" s="40">
        <v>0.8</v>
      </c>
      <c r="F60" s="40">
        <v>0.8</v>
      </c>
      <c r="G60" s="41">
        <v>0.8</v>
      </c>
      <c r="H60" s="4"/>
    </row>
    <row r="61" spans="3:8" x14ac:dyDescent="0.2">
      <c r="C61" s="23" t="s">
        <v>72</v>
      </c>
      <c r="D61" s="21" t="s">
        <v>2</v>
      </c>
      <c r="E61" s="40">
        <v>1.8</v>
      </c>
      <c r="F61" s="40">
        <v>1.8</v>
      </c>
      <c r="G61" s="41">
        <v>1.8</v>
      </c>
      <c r="H61" s="4"/>
    </row>
    <row r="62" spans="3:8" x14ac:dyDescent="0.2">
      <c r="C62" s="23" t="s">
        <v>52</v>
      </c>
      <c r="D62" s="21" t="s">
        <v>2</v>
      </c>
      <c r="E62" s="42">
        <v>7.7690000000000001</v>
      </c>
      <c r="F62" s="42">
        <v>7.7690000000000001</v>
      </c>
      <c r="G62" s="43">
        <v>7.7690000000000001</v>
      </c>
      <c r="H62" s="4"/>
    </row>
    <row r="63" spans="3:8" x14ac:dyDescent="0.2">
      <c r="C63" s="24" t="s">
        <v>51</v>
      </c>
      <c r="D63" s="21" t="s">
        <v>2</v>
      </c>
      <c r="E63" s="36">
        <f>SUM(E58:E62)</f>
        <v>30.509999999999998</v>
      </c>
      <c r="F63" s="36">
        <f t="shared" ref="F63:G63" si="1">SUM(F58:F62)</f>
        <v>32.31</v>
      </c>
      <c r="G63" s="37">
        <f t="shared" si="1"/>
        <v>36.81</v>
      </c>
      <c r="H63" s="4"/>
    </row>
    <row r="64" spans="3:8" x14ac:dyDescent="0.2">
      <c r="C64" s="22" t="s">
        <v>40</v>
      </c>
      <c r="D64" s="21" t="s">
        <v>2</v>
      </c>
      <c r="E64" s="38"/>
      <c r="F64" s="38"/>
      <c r="G64" s="39"/>
      <c r="H64" s="4"/>
    </row>
    <row r="65" spans="3:8" x14ac:dyDescent="0.2">
      <c r="C65" s="23" t="s">
        <v>41</v>
      </c>
      <c r="D65" s="21" t="s">
        <v>2</v>
      </c>
      <c r="E65" s="40">
        <v>18.952000000000002</v>
      </c>
      <c r="F65" s="40">
        <v>31.981999999999999</v>
      </c>
      <c r="G65" s="41">
        <v>22.38</v>
      </c>
      <c r="H65" s="4"/>
    </row>
    <row r="66" spans="3:8" x14ac:dyDescent="0.2">
      <c r="C66" s="23" t="s">
        <v>62</v>
      </c>
      <c r="D66" s="21" t="s">
        <v>2</v>
      </c>
      <c r="E66" s="40">
        <v>296.60000000000002</v>
      </c>
      <c r="F66" s="40">
        <v>302</v>
      </c>
      <c r="G66" s="41">
        <v>290.2</v>
      </c>
      <c r="H66" s="4"/>
    </row>
    <row r="67" spans="3:8" x14ac:dyDescent="0.2">
      <c r="C67" s="23" t="s">
        <v>63</v>
      </c>
      <c r="D67" s="21" t="s">
        <v>2</v>
      </c>
      <c r="E67" s="42">
        <v>133.61699999999999</v>
      </c>
      <c r="F67" s="42">
        <v>137.12</v>
      </c>
      <c r="G67" s="43">
        <v>148.94999999999999</v>
      </c>
      <c r="H67" s="4"/>
    </row>
    <row r="68" spans="3:8" x14ac:dyDescent="0.2">
      <c r="C68" s="24" t="s">
        <v>42</v>
      </c>
      <c r="D68" s="21" t="s">
        <v>2</v>
      </c>
      <c r="E68" s="36">
        <f>SUM(E65:E67)</f>
        <v>449.16899999999998</v>
      </c>
      <c r="F68" s="36">
        <f>SUM(F65:F67)</f>
        <v>471.10199999999998</v>
      </c>
      <c r="G68" s="37">
        <f>SUM(G65:G67)</f>
        <v>461.53</v>
      </c>
      <c r="H68" s="4"/>
    </row>
    <row r="69" spans="3:8" x14ac:dyDescent="0.2">
      <c r="C69" s="22" t="s">
        <v>67</v>
      </c>
      <c r="D69" s="21" t="s">
        <v>2</v>
      </c>
      <c r="E69" s="38"/>
      <c r="F69" s="38"/>
      <c r="G69" s="39"/>
      <c r="H69" s="4"/>
    </row>
    <row r="70" spans="3:8" ht="12.75" x14ac:dyDescent="0.2">
      <c r="C70" s="25" t="s">
        <v>85</v>
      </c>
      <c r="D70" s="21" t="s">
        <v>2</v>
      </c>
      <c r="E70" s="40">
        <v>296.255</v>
      </c>
      <c r="F70" s="40">
        <v>374.67899999999997</v>
      </c>
      <c r="G70" s="41">
        <v>343.62</v>
      </c>
      <c r="H70" s="4"/>
    </row>
    <row r="71" spans="3:8" x14ac:dyDescent="0.2">
      <c r="C71" s="25" t="s">
        <v>68</v>
      </c>
      <c r="D71" s="21" t="s">
        <v>2</v>
      </c>
      <c r="E71" s="42">
        <v>70.938000000000002</v>
      </c>
      <c r="F71" s="42">
        <v>70.938000000000002</v>
      </c>
      <c r="G71" s="43">
        <v>56.569000000000003</v>
      </c>
      <c r="H71" s="4"/>
    </row>
    <row r="72" spans="3:8" x14ac:dyDescent="0.2">
      <c r="C72" s="24" t="s">
        <v>43</v>
      </c>
      <c r="D72" s="21" t="s">
        <v>2</v>
      </c>
      <c r="E72" s="36">
        <f>SUM(E70:E71)</f>
        <v>367.19299999999998</v>
      </c>
      <c r="F72" s="36">
        <f>SUM(F70:F71)</f>
        <v>445.61699999999996</v>
      </c>
      <c r="G72" s="37">
        <f>SUM(G70:G71)</f>
        <v>400.18900000000002</v>
      </c>
      <c r="H72" s="4"/>
    </row>
    <row r="73" spans="3:8" x14ac:dyDescent="0.2">
      <c r="C73" s="22" t="s">
        <v>44</v>
      </c>
      <c r="D73" s="21" t="s">
        <v>2</v>
      </c>
      <c r="E73" s="38"/>
      <c r="F73" s="38"/>
      <c r="G73" s="39"/>
      <c r="H73" s="4"/>
    </row>
    <row r="74" spans="3:8" x14ac:dyDescent="0.2">
      <c r="C74" s="23" t="s">
        <v>45</v>
      </c>
      <c r="D74" s="21" t="s">
        <v>2</v>
      </c>
      <c r="E74" s="40">
        <v>23.234999999999999</v>
      </c>
      <c r="F74" s="40">
        <v>24.395</v>
      </c>
      <c r="G74" s="41">
        <v>24.550999999999998</v>
      </c>
      <c r="H74" s="4"/>
    </row>
    <row r="75" spans="3:8" x14ac:dyDescent="0.2">
      <c r="C75" s="23" t="s">
        <v>46</v>
      </c>
      <c r="D75" s="21" t="s">
        <v>2</v>
      </c>
      <c r="E75" s="42">
        <v>22.181000000000001</v>
      </c>
      <c r="F75" s="42">
        <v>18.100000000000001</v>
      </c>
      <c r="G75" s="43">
        <v>18.100000000000001</v>
      </c>
      <c r="H75" s="4"/>
    </row>
    <row r="76" spans="3:8" x14ac:dyDescent="0.2">
      <c r="C76" s="24" t="s">
        <v>61</v>
      </c>
      <c r="D76" s="21" t="s">
        <v>2</v>
      </c>
      <c r="E76" s="36">
        <f>SUM(E74:E75)</f>
        <v>45.415999999999997</v>
      </c>
      <c r="F76" s="36">
        <f>SUM(F74:F75)</f>
        <v>42.495000000000005</v>
      </c>
      <c r="G76" s="37">
        <f>SUM(G74:G75)</f>
        <v>42.650999999999996</v>
      </c>
      <c r="H76" s="4"/>
    </row>
    <row r="77" spans="3:8" x14ac:dyDescent="0.2">
      <c r="C77" s="22" t="s">
        <v>47</v>
      </c>
      <c r="D77" s="21" t="s">
        <v>2</v>
      </c>
      <c r="E77" s="38"/>
      <c r="F77" s="38"/>
      <c r="G77" s="39"/>
      <c r="H77" s="4"/>
    </row>
    <row r="78" spans="3:8" x14ac:dyDescent="0.2">
      <c r="C78" s="23" t="s">
        <v>58</v>
      </c>
      <c r="D78" s="21" t="s">
        <v>2</v>
      </c>
      <c r="E78" s="40">
        <v>0.91</v>
      </c>
      <c r="F78" s="40">
        <v>2.2000000000000002</v>
      </c>
      <c r="G78" s="41">
        <v>2.2999999999999998</v>
      </c>
      <c r="H78" s="4"/>
    </row>
    <row r="79" spans="3:8" x14ac:dyDescent="0.2">
      <c r="C79" s="23" t="s">
        <v>48</v>
      </c>
      <c r="D79" s="21" t="s">
        <v>2</v>
      </c>
      <c r="E79" s="40">
        <v>78.25</v>
      </c>
      <c r="F79" s="40">
        <v>60.256999999999998</v>
      </c>
      <c r="G79" s="41">
        <v>60.256999999999998</v>
      </c>
      <c r="H79" s="4"/>
    </row>
    <row r="80" spans="3:8" x14ac:dyDescent="0.2">
      <c r="C80" s="23" t="s">
        <v>59</v>
      </c>
      <c r="D80" s="21" t="s">
        <v>2</v>
      </c>
      <c r="E80" s="42">
        <v>0.90100000000000002</v>
      </c>
      <c r="F80" s="42">
        <v>0.94499999999999995</v>
      </c>
      <c r="G80" s="43">
        <v>1.054</v>
      </c>
      <c r="H80" s="4"/>
    </row>
    <row r="81" spans="3:9" x14ac:dyDescent="0.2">
      <c r="C81" s="24" t="s">
        <v>60</v>
      </c>
      <c r="D81" s="21" t="s">
        <v>2</v>
      </c>
      <c r="E81" s="36">
        <f>SUM(E78:E80)</f>
        <v>80.060999999999993</v>
      </c>
      <c r="F81" s="36">
        <f t="shared" ref="F81:G81" si="2">SUM(F78:F80)</f>
        <v>63.402000000000001</v>
      </c>
      <c r="G81" s="37">
        <f t="shared" si="2"/>
        <v>63.610999999999997</v>
      </c>
      <c r="H81" s="4"/>
    </row>
    <row r="82" spans="3:9" x14ac:dyDescent="0.2">
      <c r="C82" s="22" t="s">
        <v>49</v>
      </c>
      <c r="D82" s="21" t="s">
        <v>2</v>
      </c>
      <c r="E82" s="38"/>
      <c r="F82" s="38"/>
      <c r="G82" s="39"/>
      <c r="H82" s="4"/>
    </row>
    <row r="83" spans="3:9" x14ac:dyDescent="0.2">
      <c r="C83" s="23" t="s">
        <v>50</v>
      </c>
      <c r="D83" s="21" t="s">
        <v>2</v>
      </c>
      <c r="E83" s="36">
        <v>1194.71</v>
      </c>
      <c r="F83" s="36">
        <v>1261.2850000000001</v>
      </c>
      <c r="G83" s="37">
        <v>1311.85</v>
      </c>
      <c r="H83" s="4"/>
    </row>
    <row r="84" spans="3:9" x14ac:dyDescent="0.2">
      <c r="C84" s="22" t="s">
        <v>66</v>
      </c>
      <c r="D84" s="21" t="s">
        <v>2</v>
      </c>
      <c r="E84" s="46">
        <v>71.951999999999998</v>
      </c>
      <c r="F84" s="46">
        <v>71.951999999999998</v>
      </c>
      <c r="G84" s="47">
        <v>71.951999999999998</v>
      </c>
      <c r="H84" s="4"/>
    </row>
    <row r="85" spans="3:9" ht="12.75" x14ac:dyDescent="0.2">
      <c r="C85" s="26" t="s">
        <v>81</v>
      </c>
      <c r="D85" s="27" t="s">
        <v>2</v>
      </c>
      <c r="E85" s="34">
        <f>SUM(E5,E6,E10,E11,E16,E18,E19,E30,E38,E39,E44,E56,E63,E68,E72,E76,E81,E83,E84)</f>
        <v>40944.952999999994</v>
      </c>
      <c r="F85" s="34">
        <f t="shared" ref="F85:G85" si="3">SUM(F5,F6,F10,F11,F16,F18,F19,F30,F38,F39,F44,F56,F63,F68,F72,F76,F81,F83,F84)</f>
        <v>43666.088000000003</v>
      </c>
      <c r="G85" s="35">
        <f t="shared" si="3"/>
        <v>45571.56099999998</v>
      </c>
      <c r="H85" s="4"/>
      <c r="I85" s="48"/>
    </row>
    <row r="86" spans="3:9" ht="6" customHeight="1" x14ac:dyDescent="0.2">
      <c r="C86" s="49"/>
      <c r="D86" s="50"/>
      <c r="E86" s="50"/>
      <c r="F86" s="50"/>
      <c r="G86" s="51"/>
      <c r="H86" s="4"/>
    </row>
    <row r="87" spans="3:9" ht="14.45" customHeight="1" x14ac:dyDescent="0.25">
      <c r="C87" s="52" t="s">
        <v>79</v>
      </c>
      <c r="D87" s="56"/>
      <c r="E87" s="56"/>
      <c r="F87" s="56"/>
      <c r="G87" s="57"/>
      <c r="H87" s="4"/>
    </row>
    <row r="88" spans="3:9" ht="14.25" customHeight="1" x14ac:dyDescent="0.25">
      <c r="C88" s="55" t="s">
        <v>86</v>
      </c>
      <c r="D88" s="56"/>
      <c r="E88" s="56"/>
      <c r="F88" s="56"/>
      <c r="G88" s="57"/>
      <c r="H88" s="4"/>
    </row>
    <row r="89" spans="3:9" ht="42.75" customHeight="1" x14ac:dyDescent="0.25">
      <c r="C89" s="55" t="s">
        <v>87</v>
      </c>
      <c r="D89" s="56"/>
      <c r="E89" s="56"/>
      <c r="F89" s="56"/>
      <c r="G89" s="57"/>
      <c r="H89" s="4"/>
    </row>
    <row r="90" spans="3:9" ht="10.5" customHeight="1" x14ac:dyDescent="0.2">
      <c r="C90" s="52" t="s">
        <v>88</v>
      </c>
      <c r="D90" s="53"/>
      <c r="E90" s="53"/>
      <c r="F90" s="53"/>
      <c r="G90" s="54"/>
      <c r="H90" s="4"/>
    </row>
    <row r="91" spans="3:9" ht="24.95" customHeight="1" x14ac:dyDescent="0.25">
      <c r="C91" s="55" t="s">
        <v>89</v>
      </c>
      <c r="D91" s="56"/>
      <c r="E91" s="56"/>
      <c r="F91" s="56"/>
      <c r="G91" s="57"/>
      <c r="H91" s="4"/>
    </row>
    <row r="92" spans="3:9" ht="12" customHeight="1" x14ac:dyDescent="0.25">
      <c r="C92" s="55" t="s">
        <v>90</v>
      </c>
      <c r="D92" s="56"/>
      <c r="E92" s="56"/>
      <c r="F92" s="56"/>
      <c r="G92" s="57"/>
    </row>
    <row r="93" spans="3:9" ht="2.1" customHeight="1" thickBot="1" x14ac:dyDescent="0.25">
      <c r="C93" s="58"/>
      <c r="D93" s="59"/>
      <c r="E93" s="59"/>
      <c r="F93" s="59"/>
      <c r="G93" s="60"/>
      <c r="H93" s="4"/>
    </row>
    <row r="94" spans="3:9" x14ac:dyDescent="0.2">
      <c r="C94" s="4"/>
      <c r="D94" s="4"/>
      <c r="E94" s="4"/>
      <c r="F94" s="4"/>
      <c r="G94" s="4"/>
      <c r="H94" s="4"/>
    </row>
    <row r="97" spans="5:7" x14ac:dyDescent="0.2">
      <c r="E97" s="11"/>
      <c r="F97" s="11"/>
      <c r="G97" s="11"/>
    </row>
    <row r="102" spans="5:7" x14ac:dyDescent="0.2">
      <c r="E102" s="11"/>
      <c r="F102" s="11"/>
      <c r="G102" s="11"/>
    </row>
    <row r="103" spans="5:7" x14ac:dyDescent="0.2">
      <c r="E103" s="12"/>
      <c r="F103" s="12"/>
      <c r="G103" s="12"/>
    </row>
  </sheetData>
  <mergeCells count="8">
    <mergeCell ref="C86:G86"/>
    <mergeCell ref="C90:G90"/>
    <mergeCell ref="C92:G92"/>
    <mergeCell ref="C93:G93"/>
    <mergeCell ref="C91:G91"/>
    <mergeCell ref="C87:G87"/>
    <mergeCell ref="C88:G88"/>
    <mergeCell ref="C89:G8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71F36526AA324D8C5E598422CF34BA" ma:contentTypeVersion="4" ma:contentTypeDescription="Create a new document." ma:contentTypeScope="" ma:versionID="d436701aafd5719c341d42d09ff096d2">
  <xsd:schema xmlns:xsd="http://www.w3.org/2001/XMLSchema" xmlns:xs="http://www.w3.org/2001/XMLSchema" xmlns:p="http://schemas.microsoft.com/office/2006/metadata/properties" xmlns:ns2="ff54540a-f505-409b-b418-16a135b04a88" xmlns:ns3="http://schemas.microsoft.com/sharepoint/v3/fields" targetNamespace="http://schemas.microsoft.com/office/2006/metadata/properties" ma:root="true" ma:fieldsID="027c410dca9200364e3eca405d00d23e" ns2:_="" ns3:_="">
    <xsd:import namespace="ff54540a-f505-409b-b418-16a135b04a88"/>
    <xsd:import namespace="http://schemas.microsoft.com/sharepoint/v3/fields"/>
    <xsd:element name="properties">
      <xsd:complexType>
        <xsd:sequence>
          <xsd:element name="documentManagement">
            <xsd:complexType>
              <xsd:all>
                <xsd:element ref="ns2:Comment_x0028_s_x0029_" minOccurs="0"/>
                <xsd:element ref="ns2:Records_x0020_Schedule_x0020_Category"/>
                <xsd:element ref="ns3:_DCDate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4540a-f505-409b-b418-16a135b04a88" elementFormDefault="qualified">
    <xsd:import namespace="http://schemas.microsoft.com/office/2006/documentManagement/types"/>
    <xsd:import namespace="http://schemas.microsoft.com/office/infopath/2007/PartnerControls"/>
    <xsd:element name="Comment_x0028_s_x0029_" ma:index="8" nillable="true" ma:displayName="Comment(s)" ma:internalName="Comment_x0028_s_x0029_">
      <xsd:simpleType>
        <xsd:restriction base="dms:Note">
          <xsd:maxLength value="255"/>
        </xsd:restriction>
      </xsd:simpleType>
    </xsd:element>
    <xsd:element name="Records_x0020_Schedule_x0020_Category" ma:index="9" ma:displayName="Records Schedule Category" ma:default="3.4 Working Files (Substantial) of Program Offices" ma:format="Dropdown" ma:internalName="Records_x0020_Schedule_x0020_Category">
      <xsd:simpleType>
        <xsd:restriction base="dms:Choice">
          <xsd:enumeration value="1.1 Senior Leadership Subject Files"/>
          <xsd:enumeration value="1.2 Senior Leadership Chronological/Official Correspondence"/>
          <xsd:enumeration value="1.3 Senior Leadership Travel Files"/>
          <xsd:enumeration value="1.4 Senior Leadership Briefings and Meeting Minutes"/>
          <xsd:enumeration value="2.1 Office of Legal Counsel Subject Files"/>
          <xsd:enumeration value="2.2 Office of Legal Counsel Oversight and Regulatory Files"/>
          <xsd:enumeration value="2.3 Office of Legal Counsel Litigation Files"/>
          <xsd:enumeration value="2.4 Office of Legal Counsel Substantial Working Files"/>
          <xsd:enumeration value="3.1 Subject of all Program Offices"/>
          <xsd:enumeration value="3.2 General Correspondence of Program Offices"/>
          <xsd:enumeration value="3.3 Public Comments and Correspondence of Programs Offices"/>
          <xsd:enumeration value="3.4 Working Files (Substantial) of Program Offices"/>
          <xsd:enumeration value="3.5 Publications by Program Offices"/>
          <xsd:enumeration value="3.6 Congressional Correspondence of Program Offices"/>
          <xsd:enumeration value="3.7 Legislative Information Files of Program Offices"/>
          <xsd:enumeration value="3.8 Interns and Volunteers Applications/Resumes for Program Offices"/>
          <xsd:enumeration value="3.9 Social Media of Program Offices"/>
          <xsd:enumeration value="4.1 Continuity Personnel Files"/>
          <xsd:enumeration value="4.2 Continuity Devolution Plans and Delegation of Authority Files"/>
          <xsd:enumeration value="4.3 Emergency Operating Procedure Files"/>
          <xsd:enumeration value="GRS 1.1 Financial Management and Reporting Records"/>
          <xsd:enumeration value="GRS 1.2 Grant and Cooperative Agreement Records"/>
          <xsd:enumeration value="GRS 1.3 Budgeting Records"/>
          <xsd:enumeration value="GRS 2.0 Human Resources"/>
          <xsd:enumeration value="GRS 3.1 General Technology Management Records"/>
          <xsd:enumeration value="GRS 4.1 Records Management Records"/>
          <xsd:enumeration value="GRS 4.2 Information Access and Protection Records"/>
          <xsd:enumeration value="GRS 4.4 Library Records"/>
          <xsd:enumeration value="GRS 16 Administrative Management Records"/>
          <xsd:enumeration value="GRS Working Files - Non-Substantial (Transitory)"/>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0" nillable="true" ma:displayName="Date Created" ma:description="The date on which this resource was created"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ords_x0020_Schedule_x0020_Category xmlns="ff54540a-f505-409b-b418-16a135b04a88">3.4 Working Files (Substantial) of Program Offices</Records_x0020_Schedule_x0020_Category>
    <Comment_x0028_s_x0029_ xmlns="ff54540a-f505-409b-b418-16a135b04a88" xsi:nil="true"/>
    <_DCDateCreated xmlns="http://schemas.microsoft.com/sharepoint/v3/fields" xsi:nil="true"/>
  </documentManagement>
</p:properties>
</file>

<file path=customXml/itemProps1.xml><?xml version="1.0" encoding="utf-8"?>
<ds:datastoreItem xmlns:ds="http://schemas.openxmlformats.org/officeDocument/2006/customXml" ds:itemID="{6F51AB68-D577-42DC-910E-3FB106238B1A}">
  <ds:schemaRefs>
    <ds:schemaRef ds:uri="http://schemas.microsoft.com/sharepoint/v3/contenttype/forms"/>
  </ds:schemaRefs>
</ds:datastoreItem>
</file>

<file path=customXml/itemProps2.xml><?xml version="1.0" encoding="utf-8"?>
<ds:datastoreItem xmlns:ds="http://schemas.openxmlformats.org/officeDocument/2006/customXml" ds:itemID="{13E7DD68-0B54-405E-ACA1-281749F6A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4540a-f505-409b-b418-16a135b04a8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5C9EA1-FE44-4DA7-8117-FB8109532EC4}">
  <ds:schemaRefs>
    <ds:schemaRef ds:uri="http://schemas.microsoft.com/office/2006/documentManagement/types"/>
    <ds:schemaRef ds:uri="http://purl.org/dc/terms/"/>
    <ds:schemaRef ds:uri="ff54540a-f505-409b-b418-16a135b04a88"/>
    <ds:schemaRef ds:uri="http://www.w3.org/XML/1998/namespace"/>
    <ds:schemaRef ds:uri="http://purl.org/dc/dcmitype/"/>
    <ds:schemaRef ds:uri="http://schemas.microsoft.com/office/infopath/2007/PartnerControls"/>
    <ds:schemaRef ds:uri="http://schemas.openxmlformats.org/package/2006/metadata/core-properties"/>
    <ds:schemaRef ds:uri="http://schemas.microsoft.com/sharepoint/v3/field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Drug Control Table -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2018-01-25T22:19:29Z</dcterms:created>
  <dcterms:modified xsi:type="dcterms:W3CDTF">2023-03-10T00:53:33Z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0x010100DC71F36526AA324D8C5E598422CF34BA</vt:lpwstr>
  </property>
</Properties>
</file>